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ня доходів за 2015 р" sheetId="1" r:id="rId1"/>
  </sheets>
  <definedNames>
    <definedName name="_xlnm.Print_Area" localSheetId="0">'Виконня доходів за 2015 р'!$A$1:$H$48</definedName>
  </definedNames>
  <calcPr fullCalcOnLoad="1"/>
</workbook>
</file>

<file path=xl/sharedStrings.xml><?xml version="1.0" encoding="utf-8"?>
<sst xmlns="http://schemas.openxmlformats.org/spreadsheetml/2006/main" count="55" uniqueCount="53">
  <si>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</si>
  <si>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</si>
  <si>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</si>
  <si>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</si>
  <si>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</si>
  <si>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</si>
  <si>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</si>
  <si>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</si>
  <si>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</si>
  <si>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</si>
  <si>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</si>
  <si>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</si>
  <si>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</si>
  <si>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</si>
  <si>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</si>
  <si>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</si>
  <si>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</si>
  <si>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</si>
  <si>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</si>
  <si>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</si>
  <si>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</si>
  <si>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</si>
  <si>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</si>
  <si>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</si>
  <si>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</si>
  <si>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</si>
  <si>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</si>
  <si>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</si>
  <si>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</si>
  <si>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</si>
  <si>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</si>
  <si>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</si>
  <si>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</si>
  <si>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</si>
  <si>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</si>
  <si>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</si>
  <si>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</si>
  <si>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</si>
  <si>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</si>
  <si>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</si>
  <si>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</si>
  <si>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</si>
  <si>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</si>
  <si>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</si>
  <si>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</si>
  <si>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субвенції</t>
  </si>
  <si>
    <t>Виконання районного бюджету за 2015 рік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</si>
  <si>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</si>
  <si>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</si>
  <si>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Виконано </t>
  </si>
  <si>
    <t>Субвенція 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</si>
  <si>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виробляється, транспортується та постачається населенню</t>
  </si>
  <si>
    <t>Додаток  до рішення районної ради                                                                        від "__ "______  2016 року                                                                   "Про звіт про виконання районного бюджету за 2015 рік"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</si>
</sst>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2" borderId="1" xfId="0" applyFont="1" applyFill="1" applyBorder="1" applyAlignment="1">
      <alignment/>
    </xf>
    <xf numFmtId="176" fontId="13" fillId="4" borderId="1" xfId="0" applyNumberFormat="1" applyFont="1" applyFill="1" applyBorder="1" applyAlignment="1">
      <alignment horizontal="right"/>
    </xf>
    <xf numFmtId="176" fontId="14" fillId="0" borderId="2" xfId="0" applyNumberFormat="1" applyFont="1" applyFill="1" applyBorder="1" applyAlignment="1" applyProtection="1">
      <alignment horizontal="right"/>
      <protection locked="0"/>
    </xf>
    <xf numFmtId="176" fontId="17" fillId="0" borderId="2" xfId="0" applyNumberFormat="1" applyFont="1" applyFill="1" applyBorder="1" applyAlignment="1" applyProtection="1">
      <alignment horizontal="right"/>
      <protection locked="0"/>
    </xf>
    <xf numFmtId="176" fontId="15" fillId="0" borderId="1" xfId="0" applyNumberFormat="1" applyFont="1" applyBorder="1" applyAlignment="1">
      <alignment horizontal="right"/>
    </xf>
    <xf numFmtId="0" fontId="2" fillId="0" borderId="0" xfId="15" applyAlignment="1">
      <alignment/>
    </xf>
    <xf numFmtId="176" fontId="1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8" fillId="0" borderId="1" xfId="0" applyNumberFormat="1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6"/>
  <sheetViews>
    <sheetView tabSelected="1" view="pageBreakPreview" zoomScale="70" zoomScaleSheetLayoutView="70" workbookViewId="0" topLeftCell="B1">
      <pane xSplit="2" ySplit="4" topLeftCell="D31" activePane="bottomRight" state="frozen"/>
      <selection pane="topLeft" activeCell="B1" sqref="B1"/>
      <selection pane="topRight" activeCell="D1" sqref="D1"/>
      <selection pane="bottomLeft" activeCell="B6" sqref="B6"/>
      <selection pane="bottomRight" activeCell="I39" sqref="I39"/>
    </sheetView>
  </sheetViews>
  <sheetFormatPr defaultColWidth="9.00390625" defaultRowHeight="12.75"/>
  <cols>
    <col min="1" max="1" width="9.125" style="1" customWidth="1"/>
    <col min="2" max="2" width="9.625" style="18" customWidth="1"/>
    <col min="3" max="3" width="84.75390625" style="1" customWidth="1"/>
    <col min="4" max="4" width="16.375" style="1" customWidth="1"/>
    <col min="5" max="5" width="13.625" style="1" hidden="1" customWidth="1"/>
    <col min="6" max="6" width="16.375" style="1" customWidth="1"/>
    <col min="7" max="7" width="15.00390625" style="1" customWidth="1"/>
    <col min="8" max="8" width="11.75390625" style="1" hidden="1" customWidth="1"/>
    <col min="9" max="9" width="12.625" style="1" customWidth="1"/>
    <col min="10" max="16384" width="9.125" style="1" customWidth="1"/>
  </cols>
  <sheetData>
    <row r="1" spans="4:8" ht="42" customHeight="1">
      <c r="D1" s="78" t="s">
        <v>52</v>
      </c>
      <c r="E1" s="78"/>
      <c r="F1" s="78"/>
      <c r="G1" s="78"/>
      <c r="H1" s="78"/>
    </row>
    <row r="2" spans="2:8" s="2" customFormat="1" ht="25.5" customHeight="1">
      <c r="B2" s="18"/>
      <c r="C2" s="76" t="s">
        <v>46</v>
      </c>
      <c r="D2" s="77"/>
      <c r="E2" s="77"/>
      <c r="F2" s="77"/>
      <c r="G2" s="77"/>
      <c r="H2" s="77"/>
    </row>
    <row r="3" ht="15">
      <c r="G3" s="28" t="s">
        <v>19</v>
      </c>
    </row>
    <row r="4" spans="2:8" s="18" customFormat="1" ht="31.5" customHeight="1">
      <c r="B4" s="17" t="s">
        <v>4</v>
      </c>
      <c r="C4" s="17" t="s">
        <v>5</v>
      </c>
      <c r="D4" s="44" t="s">
        <v>15</v>
      </c>
      <c r="E4" s="44" t="s">
        <v>14</v>
      </c>
      <c r="F4" s="52" t="s">
        <v>49</v>
      </c>
      <c r="G4" s="44" t="s">
        <v>12</v>
      </c>
      <c r="H4" s="44" t="s">
        <v>16</v>
      </c>
    </row>
    <row r="5" spans="2:8" ht="18.75">
      <c r="B5" s="4"/>
      <c r="C5" s="35" t="s">
        <v>33</v>
      </c>
      <c r="D5" s="3"/>
      <c r="E5" s="3"/>
      <c r="F5" s="4"/>
      <c r="G5" s="4"/>
      <c r="H5" s="4"/>
    </row>
    <row r="6" spans="2:8" ht="18.75">
      <c r="B6" s="24">
        <v>10000000</v>
      </c>
      <c r="C6" s="24" t="s">
        <v>0</v>
      </c>
      <c r="D6" s="51">
        <f>D8+D9+D10</f>
        <v>26082.5</v>
      </c>
      <c r="E6" s="51">
        <f>E8+E9+E10</f>
        <v>24387.3</v>
      </c>
      <c r="F6" s="51">
        <f>F8+F9+F10</f>
        <v>24383.9</v>
      </c>
      <c r="G6" s="50">
        <f>IF(D6=0,"",IF(F6/D6*100&gt;=200,"В/100",F6/D6*100))</f>
        <v>93.48758746285824</v>
      </c>
      <c r="H6" s="25">
        <f>IF(E6=0,"",IF(F6/E6*100&gt;=200,"В/100",F6/E6*100))</f>
        <v>99.9860583172389</v>
      </c>
    </row>
    <row r="7" spans="2:8" ht="16.5" customHeight="1">
      <c r="B7" s="27">
        <v>11000000</v>
      </c>
      <c r="C7" s="27" t="s">
        <v>25</v>
      </c>
      <c r="D7" s="11">
        <f>D8+D9</f>
        <v>26082.5</v>
      </c>
      <c r="E7" s="11">
        <f>E8+E9</f>
        <v>24387.3</v>
      </c>
      <c r="F7" s="11">
        <f>F8+F9</f>
        <v>24383.9</v>
      </c>
      <c r="G7" s="70">
        <f>IF(D7=0,"",IF(F7/D7*100&gt;=200,"В/100",F7/D7*100))</f>
        <v>93.48758746285824</v>
      </c>
      <c r="H7" s="70">
        <f>IF(E7=0,"",IF(F7/E7*100&gt;=200,"В/100",F7/E7*100))</f>
        <v>99.9860583172389</v>
      </c>
    </row>
    <row r="8" spans="2:8" ht="18.75">
      <c r="B8" s="4">
        <v>11010000</v>
      </c>
      <c r="C8" s="4" t="s">
        <v>24</v>
      </c>
      <c r="D8" s="8">
        <v>26023.8</v>
      </c>
      <c r="E8" s="8">
        <v>24347.8</v>
      </c>
      <c r="F8" s="8">
        <v>24307.9</v>
      </c>
      <c r="G8" s="69">
        <f aca="true" t="shared" si="0" ref="G8:G48">IF(D8=0,"",IF(F8/D8*100&gt;=200,"В/100",F8/D8*100))</f>
        <v>93.40642027682352</v>
      </c>
      <c r="H8" s="69">
        <f aca="true" t="shared" si="1" ref="H8:H48">IF(E8=0,"",IF(F8/E8*100&gt;=200,"В/100",F8/E8*100))</f>
        <v>99.83612482441946</v>
      </c>
    </row>
    <row r="9" spans="2:8" ht="18.75">
      <c r="B9" s="4">
        <v>11020000</v>
      </c>
      <c r="C9" s="20" t="s">
        <v>17</v>
      </c>
      <c r="D9" s="8">
        <v>58.7</v>
      </c>
      <c r="E9" s="8">
        <v>39.5</v>
      </c>
      <c r="F9" s="8">
        <v>76</v>
      </c>
      <c r="G9" s="69">
        <f t="shared" si="0"/>
        <v>129.47189097103916</v>
      </c>
      <c r="H9" s="69">
        <f t="shared" si="1"/>
        <v>192.40506329113924</v>
      </c>
    </row>
    <row r="10" spans="2:8" ht="18.75" hidden="1">
      <c r="B10" s="27">
        <v>18000000</v>
      </c>
      <c r="C10" s="27" t="s">
        <v>41</v>
      </c>
      <c r="D10" s="11">
        <f>D11</f>
        <v>0</v>
      </c>
      <c r="E10" s="11">
        <f>E11</f>
        <v>0</v>
      </c>
      <c r="F10" s="11">
        <f>F11</f>
        <v>0</v>
      </c>
      <c r="G10" s="70">
        <f>IF(D10=0,"",IF(F10/D10*100&gt;=200,"В/100",F10/D10*100))</f>
      </c>
      <c r="H10" s="70">
        <f>IF(E10=0,"",IF(F10/E10*100&gt;=200,"В/100",F10/E10*100))</f>
      </c>
    </row>
    <row r="11" spans="2:8" ht="18.75" hidden="1">
      <c r="B11" s="4">
        <v>18010000</v>
      </c>
      <c r="C11" s="4" t="s">
        <v>42</v>
      </c>
      <c r="D11" s="8">
        <v>0</v>
      </c>
      <c r="E11" s="6">
        <v>0</v>
      </c>
      <c r="F11" s="8">
        <v>0</v>
      </c>
      <c r="G11" s="69">
        <f>IF(D11=0,"",IF(F11/D11*100&gt;=200,"В/100",F11/D11*100))</f>
      </c>
      <c r="H11" s="69">
        <f>IF(E11=0,"",IF(F11/E11*100&gt;=200,"В/100",F11/E11*100))</f>
      </c>
    </row>
    <row r="12" spans="2:8" ht="18.75">
      <c r="B12" s="24">
        <v>20000000</v>
      </c>
      <c r="C12" s="24" t="s">
        <v>1</v>
      </c>
      <c r="D12" s="50">
        <f>D15+D13+D18</f>
        <v>201</v>
      </c>
      <c r="E12" s="50">
        <f>E15+E13+E18</f>
        <v>175.5</v>
      </c>
      <c r="F12" s="50">
        <f>F15+F13+F18</f>
        <v>414</v>
      </c>
      <c r="G12" s="50" t="str">
        <f t="shared" si="0"/>
        <v>В/100</v>
      </c>
      <c r="H12" s="25" t="str">
        <f t="shared" si="1"/>
        <v>В/100</v>
      </c>
    </row>
    <row r="13" spans="2:8" ht="17.25">
      <c r="B13" s="26">
        <v>21000000</v>
      </c>
      <c r="C13" s="26" t="s">
        <v>26</v>
      </c>
      <c r="D13" s="12">
        <f>D14</f>
        <v>39</v>
      </c>
      <c r="E13" s="12">
        <f>E14</f>
        <v>39</v>
      </c>
      <c r="F13" s="12">
        <f>F14</f>
        <v>62.2</v>
      </c>
      <c r="G13" s="12">
        <f t="shared" si="0"/>
        <v>159.4871794871795</v>
      </c>
      <c r="H13" s="12">
        <f t="shared" si="1"/>
        <v>159.4871794871795</v>
      </c>
    </row>
    <row r="14" spans="2:9" ht="60">
      <c r="B14" s="4">
        <v>21010000</v>
      </c>
      <c r="C14" s="21" t="s">
        <v>27</v>
      </c>
      <c r="D14" s="7">
        <v>39</v>
      </c>
      <c r="E14" s="7">
        <v>39</v>
      </c>
      <c r="F14" s="9">
        <v>62.2</v>
      </c>
      <c r="G14" s="7">
        <f t="shared" si="0"/>
        <v>159.4871794871795</v>
      </c>
      <c r="H14" s="7">
        <f t="shared" si="1"/>
        <v>159.4871794871795</v>
      </c>
      <c r="I14"/>
    </row>
    <row r="15" spans="2:9" ht="17.25">
      <c r="B15" s="26">
        <v>22000000</v>
      </c>
      <c r="C15" s="27" t="s">
        <v>18</v>
      </c>
      <c r="D15" s="12">
        <f>D16+D17</f>
        <v>125</v>
      </c>
      <c r="E15" s="12">
        <f>E16+E17</f>
        <v>99.5</v>
      </c>
      <c r="F15" s="12">
        <f>F16+F17</f>
        <v>150.70000000000002</v>
      </c>
      <c r="G15" s="12">
        <f t="shared" si="0"/>
        <v>120.56000000000002</v>
      </c>
      <c r="H15" s="12">
        <f t="shared" si="1"/>
        <v>151.45728643216083</v>
      </c>
      <c r="I15"/>
    </row>
    <row r="16" spans="2:9" ht="30">
      <c r="B16" s="22">
        <v>22080000</v>
      </c>
      <c r="C16" s="10" t="s">
        <v>28</v>
      </c>
      <c r="D16" s="7">
        <v>120</v>
      </c>
      <c r="E16" s="7">
        <v>94.5</v>
      </c>
      <c r="F16" s="8">
        <v>143.9</v>
      </c>
      <c r="G16" s="7">
        <f t="shared" si="0"/>
        <v>119.91666666666667</v>
      </c>
      <c r="H16" s="7">
        <f t="shared" si="1"/>
        <v>152.27513227513228</v>
      </c>
      <c r="I16" s="72"/>
    </row>
    <row r="17" spans="2:9" ht="45.75">
      <c r="B17" s="22" t="s">
        <v>43</v>
      </c>
      <c r="C17" s="10" t="s">
        <v>44</v>
      </c>
      <c r="D17" s="7">
        <v>5</v>
      </c>
      <c r="E17" s="7">
        <v>5</v>
      </c>
      <c r="F17" s="8">
        <v>6.8</v>
      </c>
      <c r="G17" s="12">
        <f>IF(D17=0,"",IF(F17/D17*100&gt;=200,"В/100",F17/D17*100))</f>
        <v>136</v>
      </c>
      <c r="H17" s="12">
        <f>IF(E17=0,"",IF(F17/E17*100&gt;=200,"В/100",F17/E17*100))</f>
        <v>136</v>
      </c>
      <c r="I17"/>
    </row>
    <row r="18" spans="2:8" ht="17.25">
      <c r="B18" s="61">
        <v>24000000</v>
      </c>
      <c r="C18" s="27" t="s">
        <v>29</v>
      </c>
      <c r="D18" s="12">
        <f>D19</f>
        <v>37</v>
      </c>
      <c r="E18" s="12">
        <f>E19</f>
        <v>37</v>
      </c>
      <c r="F18" s="12">
        <f>F19</f>
        <v>201.1</v>
      </c>
      <c r="G18" s="12" t="str">
        <f t="shared" si="0"/>
        <v>В/100</v>
      </c>
      <c r="H18" s="12" t="str">
        <f t="shared" si="1"/>
        <v>В/100</v>
      </c>
    </row>
    <row r="19" spans="2:8" ht="16.5">
      <c r="B19" s="23" t="s">
        <v>30</v>
      </c>
      <c r="C19" s="10" t="s">
        <v>31</v>
      </c>
      <c r="D19" s="7">
        <v>37</v>
      </c>
      <c r="E19" s="7">
        <v>37</v>
      </c>
      <c r="F19" s="8">
        <v>201.1</v>
      </c>
      <c r="G19" s="7" t="str">
        <f t="shared" si="0"/>
        <v>В/100</v>
      </c>
      <c r="H19" s="7" t="str">
        <f t="shared" si="1"/>
        <v>В/100</v>
      </c>
    </row>
    <row r="20" spans="2:8" ht="18.75">
      <c r="B20" s="63"/>
      <c r="C20" s="64" t="s">
        <v>11</v>
      </c>
      <c r="D20" s="68">
        <f>D6+D12</f>
        <v>26283.5</v>
      </c>
      <c r="E20" s="68">
        <f>E6+E12</f>
        <v>24562.8</v>
      </c>
      <c r="F20" s="68">
        <f>F6+F12</f>
        <v>24797.9</v>
      </c>
      <c r="G20" s="68">
        <f t="shared" si="0"/>
        <v>94.347784731866</v>
      </c>
      <c r="H20" s="65">
        <f t="shared" si="1"/>
        <v>100.95713843698601</v>
      </c>
    </row>
    <row r="21" spans="2:8" s="46" customFormat="1" ht="18.75">
      <c r="B21" s="24">
        <v>40000000</v>
      </c>
      <c r="C21" s="39" t="s">
        <v>6</v>
      </c>
      <c r="D21" s="50">
        <f>D22</f>
        <v>122272.00000000001</v>
      </c>
      <c r="E21" s="50">
        <f>E22</f>
        <v>75094.60000000002</v>
      </c>
      <c r="F21" s="50">
        <f>F22</f>
        <v>122204.7</v>
      </c>
      <c r="G21" s="50">
        <f t="shared" si="0"/>
        <v>99.94495878042396</v>
      </c>
      <c r="H21" s="25">
        <f t="shared" si="1"/>
        <v>162.73433775531126</v>
      </c>
    </row>
    <row r="22" spans="2:8" ht="17.25">
      <c r="B22" s="26">
        <v>41000000</v>
      </c>
      <c r="C22" s="32" t="s">
        <v>7</v>
      </c>
      <c r="D22" s="12">
        <f>D23+D26</f>
        <v>122272.00000000001</v>
      </c>
      <c r="E22" s="12">
        <f>E23+E26</f>
        <v>75094.60000000002</v>
      </c>
      <c r="F22" s="12">
        <f>F23+F26</f>
        <v>122204.7</v>
      </c>
      <c r="G22" s="12">
        <f t="shared" si="0"/>
        <v>99.94495878042396</v>
      </c>
      <c r="H22" s="12">
        <f t="shared" si="1"/>
        <v>162.73433775531126</v>
      </c>
    </row>
    <row r="23" spans="2:8" ht="17.25">
      <c r="B23" s="26">
        <v>41020000</v>
      </c>
      <c r="C23" s="33" t="s">
        <v>8</v>
      </c>
      <c r="D23" s="12">
        <f>SUM(D24:D25)</f>
        <v>3513.2</v>
      </c>
      <c r="E23" s="12">
        <f>SUM(E24:E25)</f>
        <v>1015.1</v>
      </c>
      <c r="F23" s="12">
        <f>SUM(F24:F25)</f>
        <v>3513.2</v>
      </c>
      <c r="G23" s="12">
        <f t="shared" si="0"/>
        <v>100</v>
      </c>
      <c r="H23" s="12" t="str">
        <f t="shared" si="1"/>
        <v>В/100</v>
      </c>
    </row>
    <row r="24" spans="2:8" ht="16.5">
      <c r="B24" s="4">
        <v>41020100</v>
      </c>
      <c r="C24" s="10" t="s">
        <v>38</v>
      </c>
      <c r="D24" s="9">
        <v>1353.2</v>
      </c>
      <c r="E24" s="9">
        <v>1015.1</v>
      </c>
      <c r="F24" s="8">
        <v>1353.2</v>
      </c>
      <c r="G24" s="7">
        <f t="shared" si="0"/>
        <v>100</v>
      </c>
      <c r="H24" s="7">
        <f t="shared" si="1"/>
        <v>133.30706334351297</v>
      </c>
    </row>
    <row r="25" spans="2:8" ht="16.5">
      <c r="B25" s="4">
        <v>41020600</v>
      </c>
      <c r="C25" s="10" t="s">
        <v>47</v>
      </c>
      <c r="D25" s="7">
        <v>2160</v>
      </c>
      <c r="E25" s="7"/>
      <c r="F25" s="6">
        <v>2160</v>
      </c>
      <c r="G25" s="7">
        <f t="shared" si="0"/>
        <v>100</v>
      </c>
      <c r="H25" s="7"/>
    </row>
    <row r="26" spans="2:8" ht="17.25">
      <c r="B26" s="26">
        <v>41030000</v>
      </c>
      <c r="C26" s="34" t="s">
        <v>3</v>
      </c>
      <c r="D26" s="12">
        <f>SUM(D27:D38)</f>
        <v>118758.80000000002</v>
      </c>
      <c r="E26" s="12">
        <f>SUM(E27:E38)</f>
        <v>74079.50000000001</v>
      </c>
      <c r="F26" s="12">
        <f>SUM(F27:F38)</f>
        <v>118691.5</v>
      </c>
      <c r="G26" s="12">
        <f t="shared" si="0"/>
        <v>99.94333051529654</v>
      </c>
      <c r="H26" s="12">
        <f t="shared" si="1"/>
        <v>160.22178875397375</v>
      </c>
    </row>
    <row r="27" spans="2:10" ht="45">
      <c r="B27" s="4">
        <v>41030600</v>
      </c>
      <c r="C27" s="29" t="s">
        <v>21</v>
      </c>
      <c r="D27" s="7">
        <v>34721.2</v>
      </c>
      <c r="E27" s="7">
        <v>25495.9</v>
      </c>
      <c r="F27" s="6">
        <v>34721.2</v>
      </c>
      <c r="G27" s="7">
        <f t="shared" si="0"/>
        <v>100</v>
      </c>
      <c r="H27" s="7">
        <f t="shared" si="1"/>
        <v>136.18346479237837</v>
      </c>
      <c r="I27" s="74"/>
      <c r="J27" s="74"/>
    </row>
    <row r="28" spans="2:8" ht="60">
      <c r="B28" s="4">
        <v>41030800</v>
      </c>
      <c r="C28" s="30" t="s">
        <v>22</v>
      </c>
      <c r="D28" s="7">
        <v>19466.8</v>
      </c>
      <c r="E28" s="7">
        <v>6658.6</v>
      </c>
      <c r="F28" s="8">
        <v>19466.8</v>
      </c>
      <c r="G28" s="7">
        <f t="shared" si="0"/>
        <v>100</v>
      </c>
      <c r="H28" s="7" t="str">
        <f t="shared" si="1"/>
        <v>В/100</v>
      </c>
    </row>
    <row r="29" spans="2:8" ht="119.25" customHeight="1">
      <c r="B29" s="4">
        <v>41030900</v>
      </c>
      <c r="C29" s="30" t="s">
        <v>36</v>
      </c>
      <c r="D29" s="7">
        <v>622.8</v>
      </c>
      <c r="E29" s="7">
        <v>468.9</v>
      </c>
      <c r="F29" s="8">
        <v>604.7</v>
      </c>
      <c r="G29" s="7">
        <f t="shared" si="0"/>
        <v>97.0937700706487</v>
      </c>
      <c r="H29" s="7">
        <f t="shared" si="1"/>
        <v>128.96139901898061</v>
      </c>
    </row>
    <row r="30" spans="2:8" ht="32.25" customHeight="1">
      <c r="B30" s="4">
        <v>41031000</v>
      </c>
      <c r="C30" s="29" t="s">
        <v>23</v>
      </c>
      <c r="D30" s="7">
        <v>3827.9</v>
      </c>
      <c r="E30" s="7">
        <v>1997.8</v>
      </c>
      <c r="F30" s="6">
        <v>3827.9</v>
      </c>
      <c r="G30" s="7">
        <f t="shared" si="0"/>
        <v>100</v>
      </c>
      <c r="H30" s="7">
        <f t="shared" si="1"/>
        <v>191.6057663429773</v>
      </c>
    </row>
    <row r="31" spans="2:8" ht="16.5">
      <c r="B31" s="4">
        <v>41033900</v>
      </c>
      <c r="C31" s="29" t="s">
        <v>39</v>
      </c>
      <c r="D31" s="7">
        <v>30861.2</v>
      </c>
      <c r="E31" s="7">
        <v>22564</v>
      </c>
      <c r="F31" s="6">
        <v>30861.2</v>
      </c>
      <c r="G31" s="7">
        <f>IF(D31=0,"",IF(F31/D31*100&gt;=200,"В/100",F31/D31*100))</f>
        <v>100</v>
      </c>
      <c r="H31" s="7">
        <f>IF(E31=0,"",IF(F31/E31*100&gt;=200,"В/100",F31/E31*100))</f>
        <v>136.77184896294983</v>
      </c>
    </row>
    <row r="32" spans="2:8" ht="16.5">
      <c r="B32" s="4">
        <v>41034200</v>
      </c>
      <c r="C32" s="29" t="s">
        <v>40</v>
      </c>
      <c r="D32" s="7">
        <v>21046</v>
      </c>
      <c r="E32" s="7">
        <v>14295</v>
      </c>
      <c r="F32" s="6">
        <v>21046</v>
      </c>
      <c r="G32" s="7">
        <f>IF(D32=0,"",IF(F32/D32*100&gt;=200,"В/100",F32/D32*100))</f>
        <v>100</v>
      </c>
      <c r="H32" s="7">
        <f>IF(E32=0,"",IF(F32/E32*100&gt;=200,"В/100",F32/E32*100))</f>
        <v>147.22630290311298</v>
      </c>
    </row>
    <row r="33" spans="2:8" ht="30">
      <c r="B33" s="4">
        <v>41034500</v>
      </c>
      <c r="C33" s="29" t="s">
        <v>48</v>
      </c>
      <c r="D33" s="7">
        <v>1000</v>
      </c>
      <c r="E33" s="7"/>
      <c r="F33" s="6">
        <v>1000</v>
      </c>
      <c r="G33" s="7">
        <f>IF(D33=0,"",IF(F33/D33*100&gt;=200,"В/100",F33/D33*100))</f>
        <v>100</v>
      </c>
      <c r="H33" s="7"/>
    </row>
    <row r="34" spans="2:8" ht="16.5">
      <c r="B34" s="4">
        <v>41035000</v>
      </c>
      <c r="C34" s="29" t="s">
        <v>45</v>
      </c>
      <c r="D34" s="7">
        <v>2982.6</v>
      </c>
      <c r="E34" s="7">
        <v>1689.4</v>
      </c>
      <c r="F34" s="8">
        <v>2952</v>
      </c>
      <c r="G34" s="7">
        <f t="shared" si="0"/>
        <v>98.97404948702476</v>
      </c>
      <c r="H34" s="7">
        <f t="shared" si="1"/>
        <v>174.73659287320942</v>
      </c>
    </row>
    <row r="35" spans="2:8" ht="59.25" customHeight="1">
      <c r="B35" s="4">
        <v>41035800</v>
      </c>
      <c r="C35" s="31" t="s">
        <v>13</v>
      </c>
      <c r="D35" s="7">
        <v>889.5</v>
      </c>
      <c r="E35" s="7">
        <v>688.1</v>
      </c>
      <c r="F35" s="6">
        <v>889.5</v>
      </c>
      <c r="G35" s="7">
        <f t="shared" si="0"/>
        <v>100</v>
      </c>
      <c r="H35" s="7">
        <f t="shared" si="1"/>
        <v>129.26900159860486</v>
      </c>
    </row>
    <row r="36" spans="2:8" ht="62.25" customHeight="1">
      <c r="B36" s="4">
        <v>41036100</v>
      </c>
      <c r="C36" s="31" t="s">
        <v>50</v>
      </c>
      <c r="D36" s="7">
        <v>315.5</v>
      </c>
      <c r="E36" s="7"/>
      <c r="F36" s="6">
        <v>315.5</v>
      </c>
      <c r="G36" s="7">
        <f t="shared" si="0"/>
        <v>100</v>
      </c>
      <c r="H36" s="7"/>
    </row>
    <row r="37" spans="2:8" ht="47.25" customHeight="1">
      <c r="B37" s="4">
        <v>41036600</v>
      </c>
      <c r="C37" s="31" t="s">
        <v>51</v>
      </c>
      <c r="D37" s="7">
        <v>1535</v>
      </c>
      <c r="E37" s="7"/>
      <c r="F37" s="6">
        <v>1534.5</v>
      </c>
      <c r="G37" s="7">
        <f t="shared" si="0"/>
        <v>99.96742671009771</v>
      </c>
      <c r="H37" s="7"/>
    </row>
    <row r="38" spans="2:8" ht="30">
      <c r="B38" s="4">
        <v>41037000</v>
      </c>
      <c r="C38" s="31" t="s">
        <v>20</v>
      </c>
      <c r="D38" s="7">
        <v>1490.3</v>
      </c>
      <c r="E38" s="7">
        <v>221.8</v>
      </c>
      <c r="F38" s="6">
        <v>1472.2</v>
      </c>
      <c r="G38" s="7">
        <f t="shared" si="0"/>
        <v>98.78547943367107</v>
      </c>
      <c r="H38" s="7" t="str">
        <f t="shared" si="1"/>
        <v>В/100</v>
      </c>
    </row>
    <row r="39" spans="2:9" s="13" customFormat="1" ht="18.75">
      <c r="B39" s="53"/>
      <c r="C39" s="54" t="s">
        <v>10</v>
      </c>
      <c r="D39" s="55">
        <f>D20+D21</f>
        <v>148555.5</v>
      </c>
      <c r="E39" s="55">
        <f>E20+E21</f>
        <v>99657.40000000002</v>
      </c>
      <c r="F39" s="55">
        <f>F20+F21</f>
        <v>147002.6</v>
      </c>
      <c r="G39" s="55">
        <f t="shared" si="0"/>
        <v>98.95466677437052</v>
      </c>
      <c r="H39" s="55">
        <f t="shared" si="1"/>
        <v>147.50796227876702</v>
      </c>
      <c r="I39" s="73"/>
    </row>
    <row r="40" spans="2:8" s="43" customFormat="1" ht="18.75">
      <c r="B40" s="45"/>
      <c r="C40" s="35" t="s">
        <v>32</v>
      </c>
      <c r="D40" s="42"/>
      <c r="E40" s="42"/>
      <c r="F40" s="42"/>
      <c r="G40" s="42">
        <f t="shared" si="0"/>
      </c>
      <c r="H40" s="42">
        <f t="shared" si="1"/>
      </c>
    </row>
    <row r="41" spans="2:8" s="43" customFormat="1" ht="18.75">
      <c r="B41" s="36">
        <v>20000000</v>
      </c>
      <c r="C41" s="37" t="s">
        <v>1</v>
      </c>
      <c r="D41" s="50">
        <f>D42</f>
        <v>1431</v>
      </c>
      <c r="E41" s="50"/>
      <c r="F41" s="50">
        <f>F42</f>
        <v>5483.1</v>
      </c>
      <c r="G41" s="50" t="str">
        <f t="shared" si="0"/>
        <v>В/100</v>
      </c>
      <c r="H41" s="50">
        <f t="shared" si="1"/>
      </c>
    </row>
    <row r="42" spans="2:8" s="46" customFormat="1" ht="16.5">
      <c r="B42" s="47">
        <v>25000000</v>
      </c>
      <c r="C42" s="48" t="s">
        <v>2</v>
      </c>
      <c r="D42" s="75">
        <v>1431</v>
      </c>
      <c r="E42" s="49"/>
      <c r="F42" s="19">
        <v>5483.1</v>
      </c>
      <c r="G42" s="19" t="str">
        <f t="shared" si="0"/>
        <v>В/100</v>
      </c>
      <c r="H42" s="19">
        <f t="shared" si="1"/>
      </c>
    </row>
    <row r="43" spans="2:8" s="46" customFormat="1" ht="18.75">
      <c r="B43" s="24">
        <v>41030000</v>
      </c>
      <c r="C43" s="40" t="s">
        <v>34</v>
      </c>
      <c r="D43" s="67">
        <f>D44+D45</f>
        <v>57.5</v>
      </c>
      <c r="E43" s="67">
        <f>E44+E45</f>
        <v>0</v>
      </c>
      <c r="F43" s="67">
        <f>F44+F45</f>
        <v>57.5</v>
      </c>
      <c r="G43" s="50">
        <f t="shared" si="0"/>
        <v>100</v>
      </c>
      <c r="H43" s="41">
        <f t="shared" si="1"/>
      </c>
    </row>
    <row r="44" spans="2:8" ht="16.5">
      <c r="B44" s="4">
        <v>41035000</v>
      </c>
      <c r="C44" s="62" t="s">
        <v>45</v>
      </c>
      <c r="D44" s="8">
        <v>57.5</v>
      </c>
      <c r="E44" s="8"/>
      <c r="F44" s="7">
        <v>57.5</v>
      </c>
      <c r="G44" s="7">
        <f t="shared" si="0"/>
        <v>100</v>
      </c>
      <c r="H44" s="7">
        <f t="shared" si="1"/>
      </c>
    </row>
    <row r="45" spans="2:8" ht="45" hidden="1">
      <c r="B45" s="4">
        <v>41036600</v>
      </c>
      <c r="C45" s="62" t="s">
        <v>37</v>
      </c>
      <c r="D45" s="8">
        <v>0</v>
      </c>
      <c r="E45" s="8"/>
      <c r="F45" s="7">
        <v>0</v>
      </c>
      <c r="G45" s="7">
        <f t="shared" si="0"/>
      </c>
      <c r="H45" s="7">
        <f t="shared" si="1"/>
      </c>
    </row>
    <row r="46" spans="2:8" s="13" customFormat="1" ht="25.5" customHeight="1">
      <c r="B46" s="56"/>
      <c r="C46" s="57" t="s">
        <v>35</v>
      </c>
      <c r="D46" s="55">
        <f>D43+D42</f>
        <v>1488.5</v>
      </c>
      <c r="E46" s="55">
        <f>E43+E42</f>
        <v>0</v>
      </c>
      <c r="F46" s="55">
        <f>F43+F42</f>
        <v>5540.6</v>
      </c>
      <c r="G46" s="55" t="str">
        <f t="shared" si="0"/>
        <v>В/100</v>
      </c>
      <c r="H46" s="55">
        <f t="shared" si="1"/>
      </c>
    </row>
    <row r="47" spans="2:8" ht="25.5" customHeight="1" hidden="1">
      <c r="B47" s="4"/>
      <c r="C47" s="38"/>
      <c r="D47" s="14"/>
      <c r="E47" s="14"/>
      <c r="F47" s="8"/>
      <c r="G47" s="71">
        <f t="shared" si="0"/>
      </c>
      <c r="H47" s="5">
        <f t="shared" si="1"/>
      </c>
    </row>
    <row r="48" spans="2:8" s="2" customFormat="1" ht="25.5" customHeight="1">
      <c r="B48" s="56"/>
      <c r="C48" s="58" t="s">
        <v>9</v>
      </c>
      <c r="D48" s="59">
        <f>D39+D46</f>
        <v>150044</v>
      </c>
      <c r="E48" s="59"/>
      <c r="F48" s="59">
        <f>F39+F46</f>
        <v>152543.2</v>
      </c>
      <c r="G48" s="60">
        <f t="shared" si="0"/>
        <v>101.66564474420838</v>
      </c>
      <c r="H48" s="60">
        <f t="shared" si="1"/>
      </c>
    </row>
    <row r="49" spans="4:8" ht="18.75">
      <c r="D49" s="13"/>
      <c r="E49" s="13"/>
      <c r="F49" s="13"/>
      <c r="G49" s="66"/>
      <c r="H49" s="66"/>
    </row>
    <row r="50" spans="4:8" ht="18.75">
      <c r="D50" s="13"/>
      <c r="E50" s="13"/>
      <c r="F50" s="13"/>
      <c r="G50" s="66"/>
      <c r="H50" s="66"/>
    </row>
    <row r="51" spans="3:8" ht="18.75">
      <c r="C51" s="15"/>
      <c r="D51" s="16"/>
      <c r="E51" s="16"/>
      <c r="F51" s="13"/>
      <c r="G51" s="66"/>
      <c r="H51" s="66"/>
    </row>
    <row r="52" spans="4:8" ht="18.75">
      <c r="D52" s="13"/>
      <c r="E52" s="13"/>
      <c r="F52" s="13"/>
      <c r="G52" s="66"/>
      <c r="H52" s="66"/>
    </row>
    <row r="53" spans="4:8" ht="18.75">
      <c r="D53" s="13"/>
      <c r="E53" s="13"/>
      <c r="F53" s="13"/>
      <c r="G53" s="66"/>
      <c r="H53" s="66"/>
    </row>
    <row r="54" spans="4:8" ht="18.75">
      <c r="D54" s="13"/>
      <c r="E54" s="13"/>
      <c r="F54" s="13"/>
      <c r="G54" s="66"/>
      <c r="H54" s="66"/>
    </row>
    <row r="55" spans="4:8" ht="18.75">
      <c r="D55" s="13"/>
      <c r="E55" s="13"/>
      <c r="F55" s="13"/>
      <c r="G55" s="66"/>
      <c r="H55" s="66"/>
    </row>
    <row r="56" spans="4:8" ht="18.75">
      <c r="D56" s="13"/>
      <c r="E56" s="13"/>
      <c r="F56" s="13"/>
      <c r="G56" s="66"/>
      <c r="H56" s="66"/>
    </row>
    <row r="57" spans="4:8" ht="18.75">
      <c r="D57" s="13"/>
      <c r="E57" s="13"/>
      <c r="F57" s="13"/>
      <c r="G57" s="66"/>
      <c r="H57" s="66"/>
    </row>
    <row r="58" spans="4:8" ht="18.75">
      <c r="D58" s="13"/>
      <c r="E58" s="13"/>
      <c r="F58" s="13"/>
      <c r="G58" s="66"/>
      <c r="H58" s="66"/>
    </row>
    <row r="59" spans="4:8" ht="18.75">
      <c r="D59" s="13"/>
      <c r="E59" s="13"/>
      <c r="F59" s="13"/>
      <c r="G59" s="66"/>
      <c r="H59" s="66"/>
    </row>
    <row r="60" spans="4:8" ht="18.75">
      <c r="D60" s="13"/>
      <c r="E60" s="13"/>
      <c r="F60" s="13"/>
      <c r="G60" s="66"/>
      <c r="H60" s="66"/>
    </row>
    <row r="61" spans="4:8" ht="18.75">
      <c r="D61" s="13"/>
      <c r="E61" s="13"/>
      <c r="F61" s="13"/>
      <c r="G61" s="66"/>
      <c r="H61" s="66"/>
    </row>
    <row r="62" spans="4:8" ht="18.75">
      <c r="D62" s="13"/>
      <c r="E62" s="13"/>
      <c r="F62" s="13"/>
      <c r="G62" s="66"/>
      <c r="H62" s="66"/>
    </row>
    <row r="63" spans="4:8" ht="18.75">
      <c r="D63" s="13"/>
      <c r="E63" s="13"/>
      <c r="F63" s="13"/>
      <c r="G63" s="66"/>
      <c r="H63" s="66"/>
    </row>
    <row r="64" spans="4:8" ht="18.75">
      <c r="D64" s="13"/>
      <c r="E64" s="13"/>
      <c r="F64" s="13"/>
      <c r="G64" s="66"/>
      <c r="H64" s="66"/>
    </row>
    <row r="65" spans="4:8" ht="18.75">
      <c r="D65" s="13"/>
      <c r="E65" s="13"/>
      <c r="F65" s="13"/>
      <c r="G65" s="66"/>
      <c r="H65" s="66"/>
    </row>
    <row r="66" spans="4:8" ht="18.75">
      <c r="D66" s="13"/>
      <c r="E66" s="13"/>
      <c r="F66" s="13"/>
      <c r="G66" s="66"/>
      <c r="H66" s="66"/>
    </row>
    <row r="67" spans="4:8" ht="18.75">
      <c r="D67" s="13"/>
      <c r="E67" s="13"/>
      <c r="F67" s="13"/>
      <c r="G67" s="66"/>
      <c r="H67" s="66"/>
    </row>
    <row r="68" spans="4:8" ht="18.75">
      <c r="D68" s="13"/>
      <c r="E68" s="13"/>
      <c r="F68" s="13"/>
      <c r="G68" s="66"/>
      <c r="H68" s="66"/>
    </row>
    <row r="69" spans="4:8" ht="18.75">
      <c r="D69" s="13"/>
      <c r="E69" s="13"/>
      <c r="F69" s="13"/>
      <c r="G69" s="66"/>
      <c r="H69" s="66"/>
    </row>
    <row r="70" spans="4:8" ht="18.75">
      <c r="D70" s="13"/>
      <c r="E70" s="13"/>
      <c r="F70" s="13"/>
      <c r="G70" s="66"/>
      <c r="H70" s="66"/>
    </row>
    <row r="71" spans="4:8" ht="18.75">
      <c r="D71" s="13"/>
      <c r="E71" s="13"/>
      <c r="F71" s="13"/>
      <c r="G71" s="66"/>
      <c r="H71" s="66"/>
    </row>
    <row r="72" spans="4:8" ht="18.75">
      <c r="D72" s="13"/>
      <c r="E72" s="13"/>
      <c r="F72" s="13"/>
      <c r="G72" s="66"/>
      <c r="H72" s="66"/>
    </row>
    <row r="73" spans="4:8" ht="18.75">
      <c r="D73" s="13"/>
      <c r="E73" s="13"/>
      <c r="F73" s="13"/>
      <c r="G73" s="66"/>
      <c r="H73" s="66"/>
    </row>
    <row r="74" spans="4:8" ht="18.75">
      <c r="D74" s="13"/>
      <c r="E74" s="13"/>
      <c r="F74" s="13"/>
      <c r="G74" s="66"/>
      <c r="H74" s="66"/>
    </row>
    <row r="75" spans="4:8" ht="18.75">
      <c r="D75" s="13"/>
      <c r="E75" s="13"/>
      <c r="F75" s="13"/>
      <c r="G75" s="66"/>
      <c r="H75" s="66"/>
    </row>
    <row r="76" spans="4:8" ht="18.75">
      <c r="D76" s="13"/>
      <c r="E76" s="13"/>
      <c r="F76" s="13"/>
      <c r="G76" s="66"/>
      <c r="H76" s="66"/>
    </row>
    <row r="77" spans="4:8" ht="18.75">
      <c r="D77" s="13"/>
      <c r="E77" s="13"/>
      <c r="F77" s="13"/>
      <c r="G77" s="66"/>
      <c r="H77" s="66"/>
    </row>
    <row r="78" spans="4:8" ht="18.75">
      <c r="D78" s="13"/>
      <c r="E78" s="13"/>
      <c r="F78" s="13"/>
      <c r="G78" s="66"/>
      <c r="H78" s="66"/>
    </row>
    <row r="79" spans="4:8" ht="18.75">
      <c r="D79" s="13"/>
      <c r="E79" s="13"/>
      <c r="F79" s="13"/>
      <c r="G79" s="66"/>
      <c r="H79" s="66"/>
    </row>
    <row r="80" spans="4:8" ht="18.75">
      <c r="D80" s="13"/>
      <c r="E80" s="13"/>
      <c r="F80" s="13"/>
      <c r="G80" s="66"/>
      <c r="H80" s="66"/>
    </row>
    <row r="81" spans="4:8" ht="18.75">
      <c r="D81" s="13"/>
      <c r="E81" s="13"/>
      <c r="F81" s="13"/>
      <c r="G81" s="66"/>
      <c r="H81" s="66"/>
    </row>
    <row r="82" spans="4:8" ht="18.75">
      <c r="D82" s="13"/>
      <c r="E82" s="13"/>
      <c r="F82" s="13"/>
      <c r="G82" s="66"/>
      <c r="H82" s="66"/>
    </row>
    <row r="83" spans="4:8" ht="18.75">
      <c r="D83" s="13"/>
      <c r="E83" s="13"/>
      <c r="F83" s="13"/>
      <c r="G83" s="66"/>
      <c r="H83" s="66"/>
    </row>
    <row r="84" spans="4:8" ht="18.75">
      <c r="D84" s="13"/>
      <c r="E84" s="13"/>
      <c r="F84" s="13"/>
      <c r="G84" s="66"/>
      <c r="H84" s="66"/>
    </row>
    <row r="85" spans="4:8" ht="18.75">
      <c r="D85" s="13"/>
      <c r="E85" s="13"/>
      <c r="F85" s="13"/>
      <c r="G85" s="66"/>
      <c r="H85" s="66"/>
    </row>
    <row r="86" spans="4:8" ht="18.75">
      <c r="D86" s="13"/>
      <c r="E86" s="13"/>
      <c r="F86" s="13"/>
      <c r="G86" s="66"/>
      <c r="H86" s="66"/>
    </row>
    <row r="87" spans="4:8" ht="18.75">
      <c r="D87" s="13"/>
      <c r="E87" s="13"/>
      <c r="F87" s="13"/>
      <c r="G87" s="13"/>
      <c r="H87" s="13"/>
    </row>
    <row r="88" spans="4:8" ht="18.75">
      <c r="D88" s="13"/>
      <c r="E88" s="13"/>
      <c r="F88" s="13"/>
      <c r="G88" s="13"/>
      <c r="H88" s="13"/>
    </row>
    <row r="89" spans="4:8" ht="18.75">
      <c r="D89" s="13"/>
      <c r="E89" s="13"/>
      <c r="F89" s="13"/>
      <c r="G89" s="13"/>
      <c r="H89" s="13"/>
    </row>
    <row r="90" spans="4:8" ht="18.75">
      <c r="D90" s="13"/>
      <c r="E90" s="13"/>
      <c r="F90" s="13"/>
      <c r="G90" s="13"/>
      <c r="H90" s="13"/>
    </row>
    <row r="91" spans="4:8" ht="18.75">
      <c r="D91" s="13"/>
      <c r="E91" s="13"/>
      <c r="F91" s="13"/>
      <c r="G91" s="13"/>
      <c r="H91" s="13"/>
    </row>
    <row r="92" spans="4:8" ht="18.75">
      <c r="D92" s="13"/>
      <c r="E92" s="13"/>
      <c r="F92" s="13"/>
      <c r="G92" s="13"/>
      <c r="H92" s="13"/>
    </row>
    <row r="93" spans="4:8" ht="18.75">
      <c r="D93" s="13"/>
      <c r="E93" s="13"/>
      <c r="F93" s="13"/>
      <c r="G93" s="13"/>
      <c r="H93" s="13"/>
    </row>
    <row r="94" spans="4:8" ht="18.75">
      <c r="D94" s="13"/>
      <c r="E94" s="13"/>
      <c r="F94" s="13"/>
      <c r="G94" s="13"/>
      <c r="H94" s="13"/>
    </row>
    <row r="95" spans="4:8" ht="18.75">
      <c r="D95" s="13"/>
      <c r="E95" s="13"/>
      <c r="F95" s="13"/>
      <c r="G95" s="13"/>
      <c r="H95" s="13"/>
    </row>
    <row r="96" spans="4:8" ht="18.75">
      <c r="D96" s="13"/>
      <c r="E96" s="13"/>
      <c r="F96" s="13"/>
      <c r="G96" s="13"/>
      <c r="H96" s="13"/>
    </row>
    <row r="97" spans="4:8" ht="18.75">
      <c r="D97" s="13"/>
      <c r="E97" s="13"/>
      <c r="F97" s="13"/>
      <c r="G97" s="13"/>
      <c r="H97" s="13"/>
    </row>
    <row r="98" spans="4:8" ht="18.75">
      <c r="D98" s="13"/>
      <c r="E98" s="13"/>
      <c r="F98" s="13"/>
      <c r="G98" s="13"/>
      <c r="H98" s="13"/>
    </row>
    <row r="99" spans="4:8" ht="18.75">
      <c r="D99" s="13"/>
      <c r="E99" s="13"/>
      <c r="F99" s="13"/>
      <c r="G99" s="13"/>
      <c r="H99" s="13"/>
    </row>
    <row r="100" spans="4:8" ht="18.75">
      <c r="D100" s="13"/>
      <c r="E100" s="13"/>
      <c r="F100" s="13"/>
      <c r="G100" s="13"/>
      <c r="H100" s="13"/>
    </row>
    <row r="101" spans="4:8" ht="18.75">
      <c r="D101" s="13"/>
      <c r="E101" s="13"/>
      <c r="F101" s="13"/>
      <c r="G101" s="13"/>
      <c r="H101" s="13"/>
    </row>
    <row r="102" spans="4:8" ht="18.75">
      <c r="D102" s="13"/>
      <c r="E102" s="13"/>
      <c r="F102" s="13"/>
      <c r="G102" s="13"/>
      <c r="H102" s="13"/>
    </row>
    <row r="103" spans="4:8" ht="18.75">
      <c r="D103" s="13"/>
      <c r="E103" s="13"/>
      <c r="F103" s="13"/>
      <c r="G103" s="13"/>
      <c r="H103" s="13"/>
    </row>
    <row r="104" spans="4:8" ht="18.75">
      <c r="D104" s="13"/>
      <c r="E104" s="13"/>
      <c r="F104" s="13"/>
      <c r="G104" s="13"/>
      <c r="H104" s="13"/>
    </row>
    <row r="105" spans="4:8" ht="18.75">
      <c r="D105" s="13"/>
      <c r="E105" s="13"/>
      <c r="F105" s="13"/>
      <c r="G105" s="13"/>
      <c r="H105" s="13"/>
    </row>
    <row r="106" spans="4:8" ht="18.75">
      <c r="D106" s="13"/>
      <c r="E106" s="13"/>
      <c r="F106" s="13"/>
      <c r="G106" s="13"/>
      <c r="H106" s="13"/>
    </row>
    <row r="107" spans="4:8" ht="18.75">
      <c r="D107" s="13"/>
      <c r="E107" s="13"/>
      <c r="F107" s="13"/>
      <c r="G107" s="13"/>
      <c r="H107" s="13"/>
    </row>
    <row r="108" spans="4:8" ht="18.75">
      <c r="D108" s="13"/>
      <c r="E108" s="13"/>
      <c r="F108" s="13"/>
      <c r="G108" s="13"/>
      <c r="H108" s="13"/>
    </row>
    <row r="109" spans="4:8" ht="18.75">
      <c r="D109" s="13"/>
      <c r="E109" s="13"/>
      <c r="F109" s="13"/>
      <c r="G109" s="13"/>
      <c r="H109" s="13"/>
    </row>
    <row r="110" spans="4:8" ht="18.75">
      <c r="D110" s="13"/>
      <c r="E110" s="13"/>
      <c r="F110" s="13"/>
      <c r="G110" s="13"/>
      <c r="H110" s="13"/>
    </row>
    <row r="111" spans="4:8" ht="18.75">
      <c r="D111" s="13"/>
      <c r="E111" s="13"/>
      <c r="F111" s="13"/>
      <c r="G111" s="13"/>
      <c r="H111" s="13"/>
    </row>
    <row r="112" spans="4:8" ht="18.75">
      <c r="D112" s="13"/>
      <c r="E112" s="13"/>
      <c r="F112" s="13"/>
      <c r="G112" s="13"/>
      <c r="H112" s="13"/>
    </row>
    <row r="113" spans="4:8" ht="18.75">
      <c r="D113" s="13"/>
      <c r="E113" s="13"/>
      <c r="F113" s="13"/>
      <c r="G113" s="13"/>
      <c r="H113" s="13"/>
    </row>
    <row r="114" spans="4:8" ht="18.75">
      <c r="D114" s="13"/>
      <c r="E114" s="13"/>
      <c r="F114" s="13"/>
      <c r="G114" s="13"/>
      <c r="H114" s="13"/>
    </row>
    <row r="115" spans="4:8" ht="18.75">
      <c r="D115" s="13"/>
      <c r="E115" s="13"/>
      <c r="F115" s="13"/>
      <c r="G115" s="13"/>
      <c r="H115" s="13"/>
    </row>
    <row r="116" spans="4:8" ht="18.75">
      <c r="D116" s="13"/>
      <c r="E116" s="13"/>
      <c r="F116" s="13"/>
      <c r="G116" s="13"/>
      <c r="H116" s="13"/>
    </row>
    <row r="117" spans="4:8" ht="18.75">
      <c r="D117" s="13"/>
      <c r="E117" s="13"/>
      <c r="F117" s="13"/>
      <c r="G117" s="13"/>
      <c r="H117" s="13"/>
    </row>
    <row r="118" spans="4:8" ht="18.75">
      <c r="D118" s="13"/>
      <c r="E118" s="13"/>
      <c r="F118" s="13"/>
      <c r="G118" s="13"/>
      <c r="H118" s="13"/>
    </row>
    <row r="119" spans="4:8" ht="18.75">
      <c r="D119" s="13"/>
      <c r="E119" s="13"/>
      <c r="F119" s="13"/>
      <c r="G119" s="13"/>
      <c r="H119" s="13"/>
    </row>
    <row r="120" spans="4:8" ht="18.75">
      <c r="D120" s="13"/>
      <c r="E120" s="13"/>
      <c r="F120" s="13"/>
      <c r="G120" s="13"/>
      <c r="H120" s="13"/>
    </row>
    <row r="121" spans="4:8" ht="18.75">
      <c r="D121" s="13"/>
      <c r="E121" s="13"/>
      <c r="F121" s="13"/>
      <c r="G121" s="13"/>
      <c r="H121" s="13"/>
    </row>
    <row r="122" spans="4:8" ht="18.75">
      <c r="D122" s="13"/>
      <c r="E122" s="13"/>
      <c r="F122" s="13"/>
      <c r="G122" s="13"/>
      <c r="H122" s="13"/>
    </row>
    <row r="123" spans="4:8" ht="18.75">
      <c r="D123" s="13"/>
      <c r="E123" s="13"/>
      <c r="F123" s="13"/>
      <c r="G123" s="13"/>
      <c r="H123" s="13"/>
    </row>
    <row r="124" spans="4:8" ht="18.75">
      <c r="D124" s="13"/>
      <c r="E124" s="13"/>
      <c r="F124" s="13"/>
      <c r="G124" s="13"/>
      <c r="H124" s="13"/>
    </row>
    <row r="125" spans="4:8" ht="18.75">
      <c r="D125" s="13"/>
      <c r="E125" s="13"/>
      <c r="F125" s="13"/>
      <c r="G125" s="13"/>
      <c r="H125" s="13"/>
    </row>
    <row r="126" spans="4:8" ht="18.75">
      <c r="D126" s="13"/>
      <c r="E126" s="13"/>
      <c r="F126" s="13"/>
      <c r="G126" s="13"/>
      <c r="H126" s="13"/>
    </row>
  </sheetData>
  <mergeCells count="2">
    <mergeCell ref="C2:H2"/>
    <mergeCell ref="D1:H1"/>
  </mergeCells>
  <printOptions/>
  <pageMargins left="0.3937007874015748" right="0.1968503937007874" top="0.1968503937007874" bottom="0.1968503937007874" header="0.4724409448818898" footer="0.5118110236220472"/>
  <pageSetup horizontalDpi="600" verticalDpi="600" orientation="portrait" paperSize="9" scale="64" r:id="rId1"/>
  <ignoredErrors>
    <ignoredError sqref="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2016-02-01T10:08:23Z</cp:lastPrinted>
  <dcterms:created xsi:type="dcterms:W3CDTF">2002-08-22T12:41:49Z</dcterms:created>
  <dcterms:modified xsi:type="dcterms:W3CDTF">2016-02-18T09:49:00Z</dcterms:modified>
  <cp:category/>
  <cp:version/>
  <cp:contentType/>
  <cp:contentStatus/>
</cp:coreProperties>
</file>